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Objects="none"/>
  <mc:AlternateContent xmlns:mc="http://schemas.openxmlformats.org/markup-compatibility/2006">
    <mc:Choice Requires="x15">
      <x15ac:absPath xmlns:x15ac="http://schemas.microsoft.com/office/spreadsheetml/2010/11/ac" url="C:\Users\anast\OneDrive\Рабочий стол\меню на сайт школы\"/>
    </mc:Choice>
  </mc:AlternateContent>
  <xr:revisionPtr revIDLastSave="0" documentId="13_ncr:1_{FB87547D-0174-42DB-8E70-4AA81FAB8D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  <sheet name="Sheet1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F4" i="1"/>
  <c r="F5" i="1"/>
  <c r="F6" i="1"/>
  <c r="F7" i="1"/>
  <c r="F8" i="1"/>
  <c r="F9" i="1"/>
  <c r="F22" i="1" s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G22" i="1" s="1"/>
  <c r="H9" i="1"/>
  <c r="H22" i="1" s="1"/>
  <c r="I9" i="1"/>
  <c r="I22" i="1" s="1"/>
  <c r="E4" i="1"/>
  <c r="E5" i="1"/>
  <c r="E6" i="1"/>
  <c r="E7" i="1"/>
  <c r="E8" i="1"/>
  <c r="E9" i="1"/>
  <c r="E22" i="1" s="1"/>
  <c r="E13" i="1"/>
  <c r="E14" i="1"/>
  <c r="E15" i="1"/>
  <c r="E16" i="1"/>
  <c r="E17" i="1"/>
  <c r="E18" i="1"/>
  <c r="E19" i="1"/>
  <c r="E20" i="1"/>
  <c r="D8" i="1"/>
  <c r="C8" i="1"/>
  <c r="C7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C4" i="1"/>
  <c r="D4" i="1"/>
  <c r="C5" i="1"/>
  <c r="D5" i="1"/>
  <c r="C6" i="1"/>
  <c r="D6" i="1"/>
  <c r="D7" i="1"/>
  <c r="C9" i="1"/>
  <c r="D9" i="1"/>
  <c r="C4" i="2"/>
  <c r="D4" i="2"/>
  <c r="E4" i="2"/>
  <c r="F4" i="2"/>
  <c r="G4" i="2"/>
  <c r="H4" i="2"/>
  <c r="I4" i="2"/>
  <c r="J4" i="2"/>
  <c r="C5" i="2"/>
  <c r="D5" i="2"/>
  <c r="E5" i="2"/>
  <c r="F5" i="2"/>
  <c r="G5" i="2"/>
  <c r="H5" i="2"/>
  <c r="I5" i="2"/>
  <c r="J5" i="2"/>
  <c r="C6" i="2"/>
  <c r="D6" i="2"/>
  <c r="E6" i="2"/>
  <c r="F6" i="2"/>
  <c r="G6" i="2"/>
  <c r="H6" i="2"/>
  <c r="I6" i="2"/>
  <c r="J6" i="2"/>
  <c r="C7" i="2"/>
  <c r="D7" i="2"/>
  <c r="E7" i="2"/>
  <c r="F7" i="2"/>
  <c r="G7" i="2"/>
  <c r="H7" i="2"/>
  <c r="I7" i="2"/>
  <c r="J7" i="2"/>
  <c r="C8" i="2"/>
  <c r="D8" i="2"/>
  <c r="E8" i="2"/>
  <c r="F8" i="2"/>
  <c r="G8" i="2"/>
  <c r="H8" i="2"/>
  <c r="I8" i="2"/>
  <c r="J8" i="2"/>
  <c r="C9" i="2"/>
  <c r="D9" i="2"/>
  <c r="E9" i="2"/>
  <c r="F9" i="2"/>
  <c r="G9" i="2"/>
  <c r="H9" i="2"/>
  <c r="I9" i="2"/>
  <c r="J9" i="2"/>
</calcChain>
</file>

<file path=xl/sharedStrings.xml><?xml version="1.0" encoding="utf-8"?>
<sst xmlns="http://schemas.openxmlformats.org/spreadsheetml/2006/main" count="94" uniqueCount="66">
  <si>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</si>
  <si>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</si>
  <si>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</si>
  <si>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</si>
  <si>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</si>
  <si>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</si>
  <si>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</si>
  <si>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</si>
  <si>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</si>
  <si>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</si>
  <si>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</si>
  <si>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</si>
  <si>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</si>
  <si>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</si>
  <si>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</si>
  <si>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</si>
  <si>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</si>
  <si>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</si>
  <si>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</si>
  <si>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</si>
  <si>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</si>
  <si>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</si>
  <si>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15</t>
  </si>
  <si>
    <t>Хлеб пшеничный</t>
  </si>
  <si>
    <t>30</t>
  </si>
  <si>
    <t>321/2017</t>
  </si>
  <si>
    <t>Хлеб ржано-пшеничный</t>
  </si>
  <si>
    <t>Биточки из говядины</t>
  </si>
  <si>
    <t>12,3</t>
  </si>
  <si>
    <t>101/2017</t>
  </si>
  <si>
    <t>268/2017</t>
  </si>
  <si>
    <t>Чай с сахаром</t>
  </si>
  <si>
    <t>376/2017</t>
  </si>
  <si>
    <t>0,2</t>
  </si>
  <si>
    <t>МКОУ СОШ №8</t>
  </si>
  <si>
    <t>Обед</t>
  </si>
  <si>
    <t>Капуста тушеная</t>
  </si>
  <si>
    <t>203/2017</t>
  </si>
  <si>
    <t>Вермишель отварная</t>
  </si>
  <si>
    <t>100</t>
  </si>
  <si>
    <t>3,7</t>
  </si>
  <si>
    <t>3</t>
  </si>
  <si>
    <t>17,7</t>
  </si>
  <si>
    <t>Суп картофельный с бобовыми</t>
  </si>
  <si>
    <t>01.06.2024</t>
  </si>
  <si>
    <t>2,5</t>
  </si>
  <si>
    <t>0,3</t>
  </si>
  <si>
    <t>17,9</t>
  </si>
  <si>
    <t>8,4</t>
  </si>
  <si>
    <t>61</t>
  </si>
  <si>
    <t>84,4</t>
  </si>
  <si>
    <t>0,0</t>
  </si>
  <si>
    <t>14,7</t>
  </si>
  <si>
    <t>6,7</t>
  </si>
  <si>
    <t>итого за обед</t>
  </si>
  <si>
    <t>итого за день</t>
  </si>
  <si>
    <t>175,4</t>
  </si>
  <si>
    <t>323</t>
  </si>
  <si>
    <t>74,4</t>
  </si>
  <si>
    <t>112,3</t>
  </si>
  <si>
    <t>50,7</t>
  </si>
  <si>
    <t>6,6</t>
  </si>
  <si>
    <t>3,2</t>
  </si>
  <si>
    <t>2,0</t>
  </si>
  <si>
    <t>11</t>
  </si>
  <si>
    <t>23,3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</si>
</sst>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49" fontId="2" fillId="2" borderId="4" xfId="0" applyNumberFormat="1" applyFont="1" applyFill="1" applyBorder="1"/>
    <xf numFmtId="0" fontId="2" fillId="0" borderId="0" xfId="0" applyFont="1"/>
    <xf numFmtId="49" fontId="0" fillId="2" borderId="17" xfId="0" applyNumberFormat="1" applyFill="1" applyBorder="1"/>
    <xf numFmtId="49" fontId="0" fillId="2" borderId="9" xfId="0" applyNumberFormat="1" applyFill="1" applyBorder="1"/>
    <xf numFmtId="49" fontId="0" fillId="2" borderId="10" xfId="0" applyNumberFormat="1" applyFill="1" applyBorder="1"/>
    <xf numFmtId="49" fontId="0" fillId="2" borderId="12" xfId="0" applyNumberFormat="1" applyFill="1" applyBorder="1"/>
    <xf numFmtId="49" fontId="0" fillId="2" borderId="18" xfId="0" applyNumberFormat="1" applyFill="1" applyBorder="1"/>
    <xf numFmtId="49" fontId="0" fillId="2" borderId="14" xfId="0" applyNumberFormat="1" applyFill="1" applyBorder="1"/>
    <xf numFmtId="49" fontId="0" fillId="2" borderId="15" xfId="0" applyNumberFormat="1" applyFill="1" applyBorder="1"/>
    <xf numFmtId="49" fontId="2" fillId="2" borderId="17" xfId="0" applyNumberFormat="1" applyFont="1" applyFill="1" applyBorder="1"/>
    <xf numFmtId="1" fontId="0" fillId="2" borderId="4" xfId="0" applyNumberForma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2" fontId="0" fillId="2" borderId="15" xfId="0" applyNumberFormat="1" applyFill="1" applyBorder="1"/>
    <xf numFmtId="0" fontId="0" fillId="0" borderId="16" xfId="0" applyBorder="1"/>
    <xf numFmtId="0" fontId="0" fillId="2" borderId="17" xfId="0" applyFill="1" applyBorder="1"/>
    <xf numFmtId="0" fontId="0" fillId="0" borderId="17" xfId="0" applyBorder="1"/>
    <xf numFmtId="0" fontId="0" fillId="2" borderId="17" xfId="0" applyFill="1" applyBorder="1" applyAlignment="1">
      <alignment wrapText="1"/>
    </xf>
    <xf numFmtId="2" fontId="0" fillId="2" borderId="15" xfId="0" applyNumberFormat="1" applyFill="1" applyBorder="1" applyAlignment="1">
      <alignment horizontal="left"/>
    </xf>
    <xf numFmtId="2" fontId="0" fillId="2" borderId="14" xfId="0" applyNumberFormat="1" applyFill="1" applyBorder="1" applyAlignment="1">
      <alignment horizontal="left"/>
    </xf>
    <xf numFmtId="1" fontId="0" fillId="2" borderId="16" xfId="0" applyNumberFormat="1" applyFill="1" applyBorder="1" applyAlignment="1">
      <alignment horizontal="left"/>
    </xf>
    <xf numFmtId="0" fontId="0" fillId="2" borderId="4" xfId="0" applyFill="1" applyBorder="1" applyAlignment="1">
      <alignment vertical="top" wrapText="1"/>
    </xf>
    <xf numFmtId="0" fontId="0" fillId="2" borderId="9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1" fontId="0" fillId="0" borderId="0" xfId="0" applyNumberFormat="1"/>
    <xf numFmtId="49" fontId="2" fillId="2" borderId="1" xfId="0" applyNumberFormat="1" applyFont="1" applyFill="1" applyBorder="1"/>
    <xf numFmtId="49" fontId="1" fillId="0" borderId="2" xfId="0" applyNumberFormat="1" applyFont="1" applyBorder="1"/>
    <xf numFmtId="49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/Downloads/&#1052;&#1045;&#1053;&#1070;%20&#1054;&#1057;&#1045;&#1053;&#1053;&#1045;-&#1047;&#1048;&#1052;&#1053;&#1045;&#1045;%202024-25%20&#1091;&#1095;%20&#1075;(%201-4%20&#1082;&#1083;.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ОНО (3)"/>
      <sheetName val="РОНО (2)"/>
      <sheetName val="СОШ №19 (2)"/>
      <sheetName val="СОШ №13 (2)"/>
      <sheetName val="СОШ №16 (2)"/>
      <sheetName val="СОШ №12 (2)"/>
      <sheetName val="СОШ №9 (2)"/>
      <sheetName val="СОШ №5 (2)"/>
      <sheetName val="СОШ №18 (2)"/>
      <sheetName val="СОШ №8 (2)"/>
      <sheetName val="СОШ №7 (2)"/>
      <sheetName val="СОШ №6 (2)"/>
      <sheetName val="СОШ №3 (2)"/>
      <sheetName val="СОШ №2 (2)"/>
      <sheetName val="СОШ №1 (2)"/>
      <sheetName val="СОШ №11 (2)"/>
      <sheetName val="СОШ №17 (2)"/>
      <sheetName val="СОШ №15 (2)"/>
      <sheetName val="СОШ №14 (2)"/>
      <sheetName val="СОШ №10 (2)"/>
      <sheetName val="2024-25 уч.г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B8" t="str">
            <v>174/2017</v>
          </cell>
          <cell r="C8" t="str">
            <v>Каша вязкая молочная из риса с м/с</v>
          </cell>
          <cell r="D8" t="str">
            <v>250/10</v>
          </cell>
          <cell r="E8">
            <v>7</v>
          </cell>
          <cell r="F8">
            <v>8.3000000000000007</v>
          </cell>
          <cell r="G8">
            <v>50.88</v>
          </cell>
          <cell r="H8">
            <v>306.22000000000003</v>
          </cell>
          <cell r="I8">
            <v>1.2999999999999999E-2</v>
          </cell>
        </row>
        <row r="9">
          <cell r="B9" t="str">
            <v>377/2017</v>
          </cell>
          <cell r="C9" t="str">
            <v>Чай с лимоном</v>
          </cell>
          <cell r="D9" t="str">
            <v>200/15/7</v>
          </cell>
          <cell r="E9">
            <v>0.13</v>
          </cell>
          <cell r="F9">
            <v>0.02</v>
          </cell>
          <cell r="G9">
            <v>15.2</v>
          </cell>
          <cell r="H9">
            <v>61.5</v>
          </cell>
        </row>
        <row r="10">
          <cell r="B10" t="str">
            <v>14/2017</v>
          </cell>
          <cell r="C10" t="str">
            <v>Масло сливочное 72,5% м.д.ж.</v>
          </cell>
          <cell r="D10">
            <v>10</v>
          </cell>
          <cell r="E10">
            <v>0.08</v>
          </cell>
          <cell r="F10">
            <v>7.25</v>
          </cell>
          <cell r="G10">
            <v>0.13</v>
          </cell>
          <cell r="H10">
            <v>66.09</v>
          </cell>
          <cell r="I10">
            <v>1E-3</v>
          </cell>
        </row>
        <row r="11">
          <cell r="C11" t="str">
            <v>Хлеб пшеничный</v>
          </cell>
          <cell r="D11" t="str">
            <v>30</v>
          </cell>
          <cell r="E11">
            <v>2.4700000000000002</v>
          </cell>
          <cell r="F11">
            <v>0.31</v>
          </cell>
          <cell r="G11">
            <v>17.93</v>
          </cell>
          <cell r="H11">
            <v>84.39</v>
          </cell>
          <cell r="I11">
            <v>0.05</v>
          </cell>
        </row>
        <row r="13">
          <cell r="C13" t="str">
            <v>Итого:</v>
          </cell>
          <cell r="D13">
            <v>522</v>
          </cell>
          <cell r="E13">
            <v>9.68</v>
          </cell>
          <cell r="F13">
            <v>15.88</v>
          </cell>
          <cell r="G13">
            <v>84.139999999999986</v>
          </cell>
          <cell r="H13">
            <v>518.20000000000005</v>
          </cell>
          <cell r="I13">
            <v>6.4000000000000001E-2</v>
          </cell>
        </row>
        <row r="16">
          <cell r="B16" t="str">
            <v>101/2017</v>
          </cell>
          <cell r="C16" t="str">
            <v>Суп картофельный с пшеном</v>
          </cell>
          <cell r="D16" t="str">
            <v>200</v>
          </cell>
          <cell r="E16">
            <v>2.15</v>
          </cell>
          <cell r="F16">
            <v>2.17</v>
          </cell>
          <cell r="G16">
            <v>10.69</v>
          </cell>
          <cell r="H16">
            <v>70.89</v>
          </cell>
        </row>
        <row r="17">
          <cell r="B17" t="str">
            <v>268/2017</v>
          </cell>
          <cell r="C17" t="str">
            <v>Биточки из говядины</v>
          </cell>
          <cell r="D17" t="str">
            <v>90</v>
          </cell>
          <cell r="E17">
            <v>13.2</v>
          </cell>
          <cell r="F17">
            <v>21</v>
          </cell>
          <cell r="G17">
            <v>12.3</v>
          </cell>
          <cell r="H17">
            <v>291</v>
          </cell>
        </row>
        <row r="18">
          <cell r="B18" t="str">
            <v>321/2017</v>
          </cell>
          <cell r="C18" t="str">
            <v>Капуста тушеная</v>
          </cell>
          <cell r="D18" t="str">
            <v>150</v>
          </cell>
          <cell r="E18">
            <v>3.1</v>
          </cell>
          <cell r="F18">
            <v>4.84</v>
          </cell>
          <cell r="G18">
            <v>14.14</v>
          </cell>
          <cell r="H18">
            <v>112.52000000000001</v>
          </cell>
        </row>
        <row r="19">
          <cell r="B19" t="str">
            <v>376/2017</v>
          </cell>
          <cell r="C19" t="str">
            <v>Чай с сахаром</v>
          </cell>
          <cell r="D19" t="str">
            <v>200/15</v>
          </cell>
          <cell r="E19">
            <v>0.2</v>
          </cell>
          <cell r="F19">
            <v>0.02</v>
          </cell>
          <cell r="G19">
            <v>15</v>
          </cell>
          <cell r="H19">
            <v>60.98</v>
          </cell>
        </row>
        <row r="20">
          <cell r="C20" t="str">
            <v>Хлеб пшеничный</v>
          </cell>
          <cell r="D20" t="str">
            <v>30</v>
          </cell>
          <cell r="E20">
            <v>2.4700000000000002</v>
          </cell>
          <cell r="F20">
            <v>0.31</v>
          </cell>
          <cell r="G20">
            <v>17.93</v>
          </cell>
          <cell r="H20">
            <v>84.39</v>
          </cell>
        </row>
        <row r="21">
          <cell r="C21" t="str">
            <v>Хлеб ржано-пшеничный</v>
          </cell>
          <cell r="D21" t="str">
            <v>30</v>
          </cell>
          <cell r="E21">
            <v>2.64</v>
          </cell>
          <cell r="F21">
            <v>0.33</v>
          </cell>
          <cell r="G21">
            <v>16.98</v>
          </cell>
          <cell r="H21">
            <v>81.45</v>
          </cell>
        </row>
        <row r="23">
          <cell r="C23" t="str">
            <v>Итого:</v>
          </cell>
          <cell r="D23">
            <v>715</v>
          </cell>
          <cell r="E23">
            <v>23.759999999999998</v>
          </cell>
          <cell r="F23">
            <v>28.669999999999998</v>
          </cell>
          <cell r="G23">
            <v>87.04</v>
          </cell>
          <cell r="H23">
            <v>701.23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"/>
  <sheetViews>
    <sheetView showGridLines="0" tabSelected="1" workbookViewId="0">
      <selection activeCell="I1" sqref="I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9.109375" customWidth="1"/>
    <col min="4" max="4" width="36.44140625" customWidth="1"/>
    <col min="5" max="5" width="8.88671875" customWidth="1"/>
    <col min="6" max="6" width="11.6640625" customWidth="1"/>
    <col min="7" max="7" width="12" customWidth="1"/>
    <col min="8" max="8" width="6.88671875" customWidth="1"/>
    <col min="9" max="9" width="9.109375" customWidth="1"/>
    <col min="10" max="12" width="7.5546875" customWidth="1"/>
  </cols>
  <sheetData>
    <row r="1" spans="1:9" ht="14.4" x14ac:dyDescent="0.3">
      <c r="A1" t="s">
        <v>0</v>
      </c>
      <c r="B1" s="49" t="s">
        <v>34</v>
      </c>
      <c r="C1" s="50"/>
      <c r="D1" s="51"/>
      <c r="E1" s="25" t="s">
        <v>1</v>
      </c>
      <c r="H1" t="s">
        <v>2</v>
      </c>
      <c r="I1" s="24"/>
    </row>
    <row r="2" spans="1:9" ht="7.5" customHeight="1" thickBot="1" x14ac:dyDescent="0.35"/>
    <row r="3" spans="1:9" ht="15.75" customHeight="1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 ht="14.4" x14ac:dyDescent="0.3">
      <c r="A4" s="5" t="s">
        <v>13</v>
      </c>
      <c r="B4" s="6" t="s">
        <v>14</v>
      </c>
      <c r="C4" s="11" t="str">
        <f>'[1]2024-25 уч.год'!B8</f>
        <v>174/2017</v>
      </c>
      <c r="D4" s="12" t="str">
        <f>'[1]2024-25 уч.год'!C8</f>
        <v>Каша вязкая молочная из риса с м/с</v>
      </c>
      <c r="E4" s="27" t="str">
        <f>'[1]2024-25 уч.год'!D8</f>
        <v>250/10</v>
      </c>
      <c r="F4" s="27">
        <f>'[1]2024-25 уч.год'!H8</f>
        <v>306.22000000000003</v>
      </c>
      <c r="G4" s="27">
        <f>'[1]2024-25 уч.год'!E8</f>
        <v>7</v>
      </c>
      <c r="H4" s="27">
        <f>'[1]2024-25 уч.год'!F8</f>
        <v>8.3000000000000007</v>
      </c>
      <c r="I4" s="28">
        <f>'[1]2024-25 уч.год'!G8</f>
        <v>50.88</v>
      </c>
    </row>
    <row r="5" spans="1:9" thickBot="1" x14ac:dyDescent="0.35">
      <c r="A5" s="9"/>
      <c r="B5" s="38" t="s">
        <v>15</v>
      </c>
      <c r="C5" s="11" t="str">
        <f>'[1]2024-25 уч.год'!B9</f>
        <v>377/2017</v>
      </c>
      <c r="D5" s="12" t="str">
        <f>'[1]2024-25 уч.год'!C9</f>
        <v>Чай с лимоном</v>
      </c>
      <c r="E5" s="1" t="str">
        <f>'[1]2024-25 уч.год'!D9</f>
        <v>200/15/7</v>
      </c>
      <c r="F5" s="1">
        <f>'[1]2024-25 уч.год'!H9</f>
        <v>61.5</v>
      </c>
      <c r="G5" s="1">
        <f>'[1]2024-25 уч.год'!E9</f>
        <v>0.13</v>
      </c>
      <c r="H5" s="1">
        <f>'[1]2024-25 уч.год'!F9</f>
        <v>0.02</v>
      </c>
      <c r="I5" s="29">
        <f>'[1]2024-25 уч.год'!G9</f>
        <v>15.2</v>
      </c>
    </row>
    <row r="6" spans="1:9" ht="14.4" x14ac:dyDescent="0.3">
      <c r="A6" s="9"/>
      <c r="B6" s="10"/>
      <c r="C6" s="7" t="str">
        <f>'[1]2024-25 уч.год'!B10</f>
        <v>14/2017</v>
      </c>
      <c r="D6" s="8" t="str">
        <f>'[1]2024-25 уч.год'!C10</f>
        <v>Масло сливочное 72,5% м.д.ж.</v>
      </c>
      <c r="E6" s="26">
        <f>'[1]2024-25 уч.год'!D10</f>
        <v>10</v>
      </c>
      <c r="F6" s="26">
        <f>'[1]2024-25 уч.год'!H10</f>
        <v>66.09</v>
      </c>
      <c r="G6" s="26">
        <f>'[1]2024-25 уч.год'!E10</f>
        <v>0.08</v>
      </c>
      <c r="H6" s="26">
        <f>'[1]2024-25 уч.год'!F10</f>
        <v>7.25</v>
      </c>
      <c r="I6" s="30">
        <f>'[1]2024-25 уч.год'!G10</f>
        <v>0.13</v>
      </c>
    </row>
    <row r="7" spans="1:9" ht="14.4" x14ac:dyDescent="0.3">
      <c r="A7" s="9"/>
      <c r="B7" s="10"/>
      <c r="C7" s="20">
        <f>'[1]2024-25 уч.год'!B11</f>
        <v>0</v>
      </c>
      <c r="D7" s="21" t="str">
        <f>'[1]2024-25 уч.год'!C11</f>
        <v>Хлеб пшеничный</v>
      </c>
      <c r="E7" s="26" t="str">
        <f>'[1]2024-25 уч.год'!D11</f>
        <v>30</v>
      </c>
      <c r="F7" s="26">
        <f>'[1]2024-25 уч.год'!H11</f>
        <v>84.39</v>
      </c>
      <c r="G7" s="26">
        <f>'[1]2024-25 уч.год'!E11</f>
        <v>2.4700000000000002</v>
      </c>
      <c r="H7" s="26">
        <f>'[1]2024-25 уч.год'!F11</f>
        <v>0.31</v>
      </c>
      <c r="I7" s="30">
        <f>'[1]2024-25 уч.год'!G11</f>
        <v>17.93</v>
      </c>
    </row>
    <row r="8" spans="1:9" thickBot="1" x14ac:dyDescent="0.35">
      <c r="A8" s="9"/>
      <c r="B8" s="10" t="s">
        <v>16</v>
      </c>
      <c r="C8" s="11">
        <f>'[1]2024-25 уч.год'!B12</f>
        <v>0</v>
      </c>
      <c r="D8" s="12">
        <f>'[1]2024-25 уч.год'!C12</f>
        <v>0</v>
      </c>
      <c r="E8" s="1">
        <f>'[1]2024-25 уч.год'!D12</f>
        <v>0</v>
      </c>
      <c r="F8" s="26">
        <f>'[1]2024-25 уч.год'!H12</f>
        <v>0</v>
      </c>
      <c r="G8" s="1">
        <f>'[1]2024-25 уч.год'!E12</f>
        <v>0</v>
      </c>
      <c r="H8" s="1">
        <f>'[1]2024-25 уч.год'!F12</f>
        <v>0</v>
      </c>
      <c r="I8" s="29">
        <f>'[1]2024-25 уч.год'!G12</f>
        <v>0</v>
      </c>
    </row>
    <row r="9" spans="1:9" ht="14.4" x14ac:dyDescent="0.3">
      <c r="A9" s="9"/>
      <c r="B9" s="26"/>
      <c r="C9" s="7">
        <f>'[1]2024-25 уч.год'!B13</f>
        <v>0</v>
      </c>
      <c r="D9" s="8" t="str">
        <f>'[1]2024-25 уч.год'!C13</f>
        <v>Итого:</v>
      </c>
      <c r="E9" s="26">
        <f>'[1]2024-25 уч.год'!D13</f>
        <v>522</v>
      </c>
      <c r="F9" s="26">
        <f>'[1]2024-25 уч.год'!H13</f>
        <v>518.20000000000005</v>
      </c>
      <c r="G9" s="26">
        <f>'[1]2024-25 уч.год'!E13</f>
        <v>9.68</v>
      </c>
      <c r="H9" s="26">
        <f>'[1]2024-25 уч.год'!F13</f>
        <v>15.88</v>
      </c>
      <c r="I9" s="30">
        <f>'[1]2024-25 уч.год'!G13</f>
        <v>84.139999999999986</v>
      </c>
    </row>
    <row r="10" spans="1:9" ht="15.75" customHeight="1" thickBot="1" x14ac:dyDescent="0.35">
      <c r="A10" s="15"/>
      <c r="B10" s="16"/>
      <c r="C10" s="16"/>
      <c r="D10" s="17"/>
      <c r="E10" s="36"/>
      <c r="F10" s="31"/>
      <c r="G10" s="31"/>
      <c r="H10" s="31"/>
      <c r="I10" s="32"/>
    </row>
    <row r="11" spans="1:9" ht="14.4" x14ac:dyDescent="0.3">
      <c r="A11" s="9"/>
      <c r="B11" s="11"/>
      <c r="C11" s="11"/>
      <c r="D11" s="12"/>
      <c r="E11" s="13"/>
      <c r="F11" s="1"/>
      <c r="G11" s="1"/>
      <c r="H11" s="1"/>
      <c r="I11" s="29"/>
    </row>
    <row r="12" spans="1:9" ht="15.75" customHeight="1" thickBot="1" x14ac:dyDescent="0.35">
      <c r="A12" s="15"/>
      <c r="B12" s="16"/>
      <c r="C12" s="16"/>
      <c r="D12" s="17"/>
      <c r="E12" s="18"/>
      <c r="F12" s="31"/>
      <c r="G12" s="31"/>
      <c r="H12" s="31"/>
      <c r="I12" s="32"/>
    </row>
    <row r="13" spans="1:9" ht="14.4" x14ac:dyDescent="0.3">
      <c r="A13" s="9" t="s">
        <v>35</v>
      </c>
      <c r="B13" s="10" t="s">
        <v>17</v>
      </c>
      <c r="C13" s="20" t="str">
        <f>'[1]2024-25 уч.год'!B16</f>
        <v>101/2017</v>
      </c>
      <c r="D13" s="21" t="str">
        <f>'[1]2024-25 уч.год'!C16</f>
        <v>Суп картофельный с пшеном</v>
      </c>
      <c r="E13" s="22" t="str">
        <f>'[1]2024-25 уч.год'!D16</f>
        <v>200</v>
      </c>
      <c r="F13" s="1">
        <f>'[1]2024-25 уч.год'!H16</f>
        <v>70.89</v>
      </c>
      <c r="G13" s="1">
        <f>'[1]2024-25 уч.год'!E16</f>
        <v>2.15</v>
      </c>
      <c r="H13" s="1">
        <f>'[1]2024-25 уч.год'!F16</f>
        <v>2.17</v>
      </c>
      <c r="I13" s="29">
        <f>'[1]2024-25 уч.год'!G16</f>
        <v>10.69</v>
      </c>
    </row>
    <row r="14" spans="1:9" ht="14.4" x14ac:dyDescent="0.3">
      <c r="A14" s="9"/>
      <c r="B14" s="10" t="s">
        <v>18</v>
      </c>
      <c r="C14" s="11" t="str">
        <f>'[1]2024-25 уч.год'!B17</f>
        <v>268/2017</v>
      </c>
      <c r="D14" s="12" t="str">
        <f>'[1]2024-25 уч.год'!C17</f>
        <v>Биточки из говядины</v>
      </c>
      <c r="E14" s="24" t="str">
        <f>'[1]2024-25 уч.год'!D17</f>
        <v>90</v>
      </c>
      <c r="F14" s="1">
        <f>'[1]2024-25 уч.год'!H17</f>
        <v>291</v>
      </c>
      <c r="G14" s="1">
        <f>'[1]2024-25 уч.год'!E17</f>
        <v>13.2</v>
      </c>
      <c r="H14" s="1">
        <f>'[1]2024-25 уч.год'!F17</f>
        <v>21</v>
      </c>
      <c r="I14" s="29">
        <f>'[1]2024-25 уч.год'!G17</f>
        <v>12.3</v>
      </c>
    </row>
    <row r="15" spans="1:9" ht="14.4" x14ac:dyDescent="0.3">
      <c r="A15" s="9"/>
      <c r="B15" s="10"/>
      <c r="C15" s="11" t="str">
        <f>'[1]2024-25 уч.год'!B18</f>
        <v>321/2017</v>
      </c>
      <c r="D15" s="12" t="str">
        <f>'[1]2024-25 уч.год'!C18</f>
        <v>Капуста тушеная</v>
      </c>
      <c r="E15" s="24" t="str">
        <f>'[1]2024-25 уч.год'!D18</f>
        <v>150</v>
      </c>
      <c r="F15" s="1">
        <f>'[1]2024-25 уч.год'!H18</f>
        <v>112.52000000000001</v>
      </c>
      <c r="G15" s="1">
        <f>'[1]2024-25 уч.год'!E18</f>
        <v>3.1</v>
      </c>
      <c r="H15" s="1">
        <f>'[1]2024-25 уч.год'!F18</f>
        <v>4.84</v>
      </c>
      <c r="I15" s="29">
        <f>'[1]2024-25 уч.год'!G18</f>
        <v>14.14</v>
      </c>
    </row>
    <row r="16" spans="1:9" ht="14.4" x14ac:dyDescent="0.3">
      <c r="A16" s="9"/>
      <c r="B16" s="10"/>
      <c r="C16" s="11" t="str">
        <f>'[1]2024-25 уч.год'!B19</f>
        <v>376/2017</v>
      </c>
      <c r="D16" s="12" t="str">
        <f>'[1]2024-25 уч.год'!C19</f>
        <v>Чай с сахаром</v>
      </c>
      <c r="E16" s="34" t="str">
        <f>'[1]2024-25 уч.год'!D19</f>
        <v>200/15</v>
      </c>
      <c r="F16" s="1">
        <f>'[1]2024-25 уч.год'!H19</f>
        <v>60.98</v>
      </c>
      <c r="G16" s="1">
        <f>'[1]2024-25 уч.год'!E19</f>
        <v>0.2</v>
      </c>
      <c r="H16" s="1">
        <f>'[1]2024-25 уч.год'!F19</f>
        <v>0.02</v>
      </c>
      <c r="I16" s="29">
        <f>'[1]2024-25 уч.год'!G19</f>
        <v>15</v>
      </c>
    </row>
    <row r="17" spans="1:10" ht="14.4" x14ac:dyDescent="0.3">
      <c r="A17" s="9"/>
      <c r="B17" s="10" t="s">
        <v>19</v>
      </c>
      <c r="C17" s="11">
        <f>'[1]2024-25 уч.год'!B20</f>
        <v>0</v>
      </c>
      <c r="D17" s="12" t="str">
        <f>'[1]2024-25 уч.год'!C20</f>
        <v>Хлеб пшеничный</v>
      </c>
      <c r="E17" s="35" t="str">
        <f>'[1]2024-25 уч.год'!D20</f>
        <v>30</v>
      </c>
      <c r="F17" s="1">
        <f>'[1]2024-25 уч.год'!H20</f>
        <v>84.39</v>
      </c>
      <c r="G17" s="1">
        <f>'[1]2024-25 уч.год'!E20</f>
        <v>2.4700000000000002</v>
      </c>
      <c r="H17" s="1">
        <f>'[1]2024-25 уч.год'!F20</f>
        <v>0.31</v>
      </c>
      <c r="I17" s="29">
        <f>'[1]2024-25 уч.год'!G20</f>
        <v>17.93</v>
      </c>
    </row>
    <row r="18" spans="1:10" ht="14.4" x14ac:dyDescent="0.3">
      <c r="A18" s="9"/>
      <c r="B18" s="10" t="s">
        <v>20</v>
      </c>
      <c r="C18" s="11">
        <f>'[1]2024-25 уч.год'!B21</f>
        <v>0</v>
      </c>
      <c r="D18" s="12" t="str">
        <f>'[1]2024-25 уч.год'!C21</f>
        <v>Хлеб ржано-пшеничный</v>
      </c>
      <c r="E18" s="1" t="str">
        <f>'[1]2024-25 уч.год'!D21</f>
        <v>30</v>
      </c>
      <c r="F18" s="26">
        <f>'[1]2024-25 уч.год'!H21</f>
        <v>81.45</v>
      </c>
      <c r="G18" s="1">
        <f>'[1]2024-25 уч.год'!E21</f>
        <v>2.64</v>
      </c>
      <c r="H18" s="1">
        <f>'[1]2024-25 уч.год'!F21</f>
        <v>0.33</v>
      </c>
      <c r="I18" s="29">
        <f>'[1]2024-25 уч.год'!G21</f>
        <v>16.98</v>
      </c>
    </row>
    <row r="19" spans="1:10" ht="14.4" x14ac:dyDescent="0.3">
      <c r="A19" s="9"/>
      <c r="B19" s="10" t="s">
        <v>21</v>
      </c>
      <c r="C19" s="11">
        <f>'[1]2024-25 уч.год'!B22</f>
        <v>0</v>
      </c>
      <c r="D19" s="12">
        <f>'[1]2024-25 уч.год'!C22</f>
        <v>0</v>
      </c>
      <c r="E19" s="34">
        <f>'[1]2024-25 уч.год'!D22</f>
        <v>0</v>
      </c>
      <c r="F19" s="1">
        <f>'[1]2024-25 уч.год'!H22</f>
        <v>0</v>
      </c>
      <c r="G19" s="1">
        <f>'[1]2024-25 уч.год'!E22</f>
        <v>0</v>
      </c>
      <c r="H19" s="1">
        <f>'[1]2024-25 уч.год'!F22</f>
        <v>0</v>
      </c>
      <c r="I19" s="29">
        <f>'[1]2024-25 уч.год'!G22</f>
        <v>0</v>
      </c>
    </row>
    <row r="20" spans="1:10" thickBot="1" x14ac:dyDescent="0.35">
      <c r="A20" s="9"/>
      <c r="B20" s="40"/>
      <c r="C20" s="39">
        <f>'[1]2024-25 уч.год'!B23</f>
        <v>0</v>
      </c>
      <c r="D20" s="41" t="str">
        <f>'[1]2024-25 уч.год'!C23</f>
        <v>Итого:</v>
      </c>
      <c r="E20" s="36">
        <f>'[1]2024-25 уч.год'!D23</f>
        <v>715</v>
      </c>
      <c r="F20" s="43">
        <f>'[1]2024-25 уч.год'!H23</f>
        <v>701.23</v>
      </c>
      <c r="G20" s="43">
        <f>'[1]2024-25 уч.год'!E23</f>
        <v>23.759999999999998</v>
      </c>
      <c r="H20" s="43">
        <f>'[1]2024-25 уч.год'!F23</f>
        <v>28.669999999999998</v>
      </c>
      <c r="I20" s="42">
        <f>'[1]2024-25 уч.год'!G23</f>
        <v>87.04</v>
      </c>
    </row>
    <row r="21" spans="1:10" thickBot="1" x14ac:dyDescent="0.35">
      <c r="A21" s="9"/>
      <c r="B21" s="40"/>
      <c r="C21" s="39"/>
      <c r="D21" s="41"/>
      <c r="E21" s="36"/>
      <c r="F21" s="43"/>
      <c r="G21" s="43"/>
      <c r="H21" s="43"/>
      <c r="I21" s="42"/>
    </row>
    <row r="22" spans="1:10" ht="15.75" customHeight="1" thickBot="1" x14ac:dyDescent="0.35">
      <c r="A22" s="15"/>
      <c r="B22" s="16"/>
      <c r="C22" s="16"/>
      <c r="D22" s="17" t="s">
        <v>55</v>
      </c>
      <c r="E22" s="18">
        <f>SUM(E9:E20)</f>
        <v>1237</v>
      </c>
      <c r="F22" s="19">
        <f>SUM(F9+F20)</f>
        <v>1219.43</v>
      </c>
      <c r="G22" s="19">
        <f>SUM(G9+G20)</f>
        <v>33.44</v>
      </c>
      <c r="H22" s="19">
        <f>SUM(H9+H20)</f>
        <v>44.55</v>
      </c>
      <c r="I22" s="37">
        <f>SUM(I9+I20)</f>
        <v>171.18</v>
      </c>
      <c r="J22" s="48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workbookViewId="0">
      <selection activeCell="D7" sqref="D7"/>
    </sheetView>
  </sheetViews>
  <sheetFormatPr defaultColWidth="15.109375" defaultRowHeight="15" customHeight="1" x14ac:dyDescent="0.3"/>
  <cols>
    <col min="1" max="1" width="9.33203125" customWidth="1"/>
    <col min="2" max="2" width="8.88671875" customWidth="1"/>
    <col min="3" max="3" width="9.109375" customWidth="1"/>
    <col min="4" max="4" width="23.21875" customWidth="1"/>
    <col min="5" max="5" width="9" customWidth="1"/>
    <col min="6" max="6" width="8.6640625" customWidth="1"/>
    <col min="7" max="7" width="12" customWidth="1"/>
    <col min="8" max="8" width="11" customWidth="1"/>
    <col min="9" max="9" width="11.33203125" customWidth="1"/>
    <col min="10" max="10" width="15.109375" customWidth="1"/>
  </cols>
  <sheetData>
    <row r="1" spans="1:10" ht="15" customHeight="1" x14ac:dyDescent="0.3">
      <c r="A1" t="s">
        <v>0</v>
      </c>
      <c r="B1" s="49" t="s">
        <v>34</v>
      </c>
      <c r="C1" s="50"/>
      <c r="D1" s="51"/>
      <c r="E1" s="25" t="s">
        <v>1</v>
      </c>
      <c r="F1" s="1"/>
      <c r="I1" t="s">
        <v>2</v>
      </c>
      <c r="J1" s="24" t="s">
        <v>44</v>
      </c>
    </row>
    <row r="2" spans="1:10" ht="15" customHeight="1" thickBot="1" x14ac:dyDescent="0.35"/>
    <row r="3" spans="1:10" ht="15" customHeight="1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x14ac:dyDescent="0.3">
      <c r="A4" s="5" t="s">
        <v>13</v>
      </c>
      <c r="B4" s="6" t="s">
        <v>14</v>
      </c>
      <c r="C4" s="11" t="str">
        <f>'[1]2024-25 уч.год'!B8</f>
        <v>174/2017</v>
      </c>
      <c r="D4" s="45" t="str">
        <f>'[1]2024-25 уч.год'!C8</f>
        <v>Каша вязкая молочная из риса с м/с</v>
      </c>
      <c r="E4" s="27" t="str">
        <f>'[1]2024-25 уч.год'!D8</f>
        <v>250/10</v>
      </c>
      <c r="F4" s="27">
        <f>'[1]2024-25 уч.год'!E8</f>
        <v>7</v>
      </c>
      <c r="G4" s="27">
        <f>'[1]2024-25 уч.год'!F8</f>
        <v>8.3000000000000007</v>
      </c>
      <c r="H4" s="27">
        <f>'[1]2024-25 уч.год'!G8</f>
        <v>50.88</v>
      </c>
      <c r="I4" s="27">
        <f>'[1]2024-25 уч.год'!H8</f>
        <v>306.22000000000003</v>
      </c>
      <c r="J4" s="28">
        <f>'[1]2024-25 уч.год'!I8</f>
        <v>1.2999999999999999E-2</v>
      </c>
    </row>
    <row r="5" spans="1:10" ht="15" customHeight="1" thickBot="1" x14ac:dyDescent="0.35">
      <c r="A5" s="9"/>
      <c r="B5" s="38" t="s">
        <v>15</v>
      </c>
      <c r="C5" s="11" t="str">
        <f>'[1]2024-25 уч.год'!B9</f>
        <v>377/2017</v>
      </c>
      <c r="D5" s="12" t="str">
        <f>'[1]2024-25 уч.год'!C9</f>
        <v>Чай с лимоном</v>
      </c>
      <c r="E5" s="1" t="str">
        <f>'[1]2024-25 уч.год'!D9</f>
        <v>200/15/7</v>
      </c>
      <c r="F5" s="1">
        <f>'[1]2024-25 уч.год'!E9</f>
        <v>0.13</v>
      </c>
      <c r="G5" s="1">
        <f>'[1]2024-25 уч.год'!F9</f>
        <v>0.02</v>
      </c>
      <c r="H5" s="1">
        <f>'[1]2024-25 уч.год'!G9</f>
        <v>15.2</v>
      </c>
      <c r="I5" s="1">
        <f>'[1]2024-25 уч.год'!H9</f>
        <v>61.5</v>
      </c>
      <c r="J5" s="29">
        <f>'[1]2024-25 уч.год'!I9</f>
        <v>0</v>
      </c>
    </row>
    <row r="6" spans="1:10" ht="15" customHeight="1" x14ac:dyDescent="0.3">
      <c r="A6" s="9"/>
      <c r="B6" s="10"/>
      <c r="C6" s="7" t="str">
        <f>'[1]2024-25 уч.год'!B10</f>
        <v>14/2017</v>
      </c>
      <c r="D6" s="46" t="str">
        <f>'[1]2024-25 уч.год'!C10</f>
        <v>Масло сливочное 72,5% м.д.ж.</v>
      </c>
      <c r="E6" s="26">
        <f>'[1]2024-25 уч.год'!D10</f>
        <v>10</v>
      </c>
      <c r="F6" s="33">
        <f>'[1]2024-25 уч.год'!E10</f>
        <v>0.08</v>
      </c>
      <c r="G6" s="26">
        <f>'[1]2024-25 уч.год'!F10</f>
        <v>7.25</v>
      </c>
      <c r="H6" s="26">
        <f>'[1]2024-25 уч.год'!G10</f>
        <v>0.13</v>
      </c>
      <c r="I6" s="26">
        <f>'[1]2024-25 уч.год'!H10</f>
        <v>66.09</v>
      </c>
      <c r="J6" s="30">
        <f>'[1]2024-25 уч.год'!I10</f>
        <v>1E-3</v>
      </c>
    </row>
    <row r="7" spans="1:10" ht="15" customHeight="1" x14ac:dyDescent="0.3">
      <c r="A7" s="9"/>
      <c r="B7" s="10"/>
      <c r="C7" s="20">
        <f>'[1]2024-25 уч.год'!B11</f>
        <v>0</v>
      </c>
      <c r="D7" s="47" t="str">
        <f>'[1]2024-25 уч.год'!C11</f>
        <v>Хлеб пшеничный</v>
      </c>
      <c r="E7" s="26" t="str">
        <f>'[1]2024-25 уч.год'!D11</f>
        <v>30</v>
      </c>
      <c r="F7" s="33">
        <f>'[1]2024-25 уч.год'!E11</f>
        <v>2.4700000000000002</v>
      </c>
      <c r="G7" s="26">
        <f>'[1]2024-25 уч.год'!F11</f>
        <v>0.31</v>
      </c>
      <c r="H7" s="26">
        <f>'[1]2024-25 уч.год'!G11</f>
        <v>17.93</v>
      </c>
      <c r="I7" s="26">
        <f>'[1]2024-25 уч.год'!H11</f>
        <v>84.39</v>
      </c>
      <c r="J7" s="30">
        <f>'[1]2024-25 уч.год'!I11</f>
        <v>0.05</v>
      </c>
    </row>
    <row r="8" spans="1:10" ht="15" customHeight="1" thickBot="1" x14ac:dyDescent="0.35">
      <c r="A8" s="9"/>
      <c r="B8" s="10" t="s">
        <v>16</v>
      </c>
      <c r="C8" s="11">
        <f>'[1]2024-25 уч.год'!B12</f>
        <v>0</v>
      </c>
      <c r="D8" s="12">
        <f>'[1]2024-25 уч.год'!C12</f>
        <v>0</v>
      </c>
      <c r="E8" s="1">
        <f>'[1]2024-25 уч.год'!D12</f>
        <v>0</v>
      </c>
      <c r="F8" s="1">
        <f>'[1]2024-25 уч.год'!E12</f>
        <v>0</v>
      </c>
      <c r="G8" s="26">
        <f>'[1]2024-25 уч.год'!F12</f>
        <v>0</v>
      </c>
      <c r="H8" s="1">
        <f>'[1]2024-25 уч.год'!G12</f>
        <v>0</v>
      </c>
      <c r="I8" s="1">
        <f>'[1]2024-25 уч.год'!H12</f>
        <v>0</v>
      </c>
      <c r="J8" s="29">
        <f>'[1]2024-25 уч.год'!I12</f>
        <v>0</v>
      </c>
    </row>
    <row r="9" spans="1:10" ht="15" customHeight="1" x14ac:dyDescent="0.3">
      <c r="A9" s="9"/>
      <c r="B9" s="26"/>
      <c r="C9" s="7">
        <f>'[1]2024-25 уч.год'!B13</f>
        <v>0</v>
      </c>
      <c r="D9" s="8" t="str">
        <f>'[1]2024-25 уч.год'!C13</f>
        <v>Итого:</v>
      </c>
      <c r="E9" s="26">
        <f>'[1]2024-25 уч.год'!D13</f>
        <v>522</v>
      </c>
      <c r="F9" s="33">
        <f>'[1]2024-25 уч.год'!E13</f>
        <v>9.68</v>
      </c>
      <c r="G9" s="26">
        <f>'[1]2024-25 уч.год'!F13</f>
        <v>15.88</v>
      </c>
      <c r="H9" s="26">
        <f>'[1]2024-25 уч.год'!G13</f>
        <v>84.139999999999986</v>
      </c>
      <c r="I9" s="26">
        <f>'[1]2024-25 уч.год'!H13</f>
        <v>518.20000000000005</v>
      </c>
      <c r="J9" s="30">
        <f>'[1]2024-25 уч.год'!I13</f>
        <v>6.4000000000000001E-2</v>
      </c>
    </row>
    <row r="10" spans="1:10" ht="15" customHeight="1" thickBot="1" x14ac:dyDescent="0.35">
      <c r="A10" s="15"/>
      <c r="B10" s="16"/>
      <c r="C10" s="16"/>
      <c r="D10" s="17"/>
      <c r="E10" s="36"/>
      <c r="F10" s="19"/>
      <c r="G10" s="31"/>
      <c r="H10" s="31"/>
      <c r="I10" s="31"/>
      <c r="J10" s="32"/>
    </row>
    <row r="11" spans="1:10" ht="15" customHeight="1" x14ac:dyDescent="0.3">
      <c r="A11" s="9"/>
      <c r="B11" s="11"/>
      <c r="C11" s="11"/>
      <c r="D11" s="12"/>
      <c r="E11" s="13"/>
      <c r="F11" s="14"/>
      <c r="G11" s="1"/>
      <c r="H11" s="1"/>
      <c r="I11" s="1"/>
      <c r="J11" s="29"/>
    </row>
    <row r="12" spans="1:10" ht="15" customHeight="1" thickBot="1" x14ac:dyDescent="0.35">
      <c r="A12" s="15"/>
      <c r="B12" s="16"/>
      <c r="C12" s="16"/>
      <c r="D12" s="17"/>
      <c r="E12" s="18"/>
      <c r="F12" s="19"/>
      <c r="G12" s="31"/>
      <c r="H12" s="31"/>
      <c r="I12" s="31"/>
      <c r="J12" s="32"/>
    </row>
    <row r="13" spans="1:10" ht="15" customHeight="1" x14ac:dyDescent="0.3">
      <c r="A13" s="9" t="s">
        <v>35</v>
      </c>
      <c r="B13" s="10" t="s">
        <v>17</v>
      </c>
      <c r="C13" s="20" t="s">
        <v>29</v>
      </c>
      <c r="D13" s="21" t="s">
        <v>43</v>
      </c>
      <c r="E13" s="44">
        <v>300</v>
      </c>
      <c r="F13" s="23"/>
      <c r="G13" s="1" t="s">
        <v>56</v>
      </c>
      <c r="H13" s="1" t="s">
        <v>61</v>
      </c>
      <c r="I13" s="1" t="s">
        <v>64</v>
      </c>
      <c r="J13" s="29" t="s">
        <v>48</v>
      </c>
    </row>
    <row r="14" spans="1:10" ht="15" customHeight="1" x14ac:dyDescent="0.3">
      <c r="A14" s="9"/>
      <c r="B14" s="10" t="s">
        <v>18</v>
      </c>
      <c r="C14" s="11" t="s">
        <v>30</v>
      </c>
      <c r="D14" s="12" t="s">
        <v>27</v>
      </c>
      <c r="E14" s="24" t="s">
        <v>39</v>
      </c>
      <c r="F14" s="14"/>
      <c r="G14" s="1" t="s">
        <v>57</v>
      </c>
      <c r="H14" s="1" t="s">
        <v>52</v>
      </c>
      <c r="I14" s="1" t="s">
        <v>65</v>
      </c>
      <c r="J14" s="29" t="s">
        <v>28</v>
      </c>
    </row>
    <row r="15" spans="1:10" ht="15" customHeight="1" x14ac:dyDescent="0.3">
      <c r="A15" s="9"/>
      <c r="B15" s="10"/>
      <c r="C15" s="11" t="s">
        <v>37</v>
      </c>
      <c r="D15" s="12" t="s">
        <v>38</v>
      </c>
      <c r="E15" s="24" t="s">
        <v>39</v>
      </c>
      <c r="F15" s="14"/>
      <c r="G15" s="1" t="s">
        <v>58</v>
      </c>
      <c r="H15" s="1" t="s">
        <v>40</v>
      </c>
      <c r="I15" s="1" t="s">
        <v>41</v>
      </c>
      <c r="J15" s="29" t="s">
        <v>42</v>
      </c>
    </row>
    <row r="16" spans="1:10" ht="15" customHeight="1" x14ac:dyDescent="0.3">
      <c r="A16" s="9"/>
      <c r="B16" s="10"/>
      <c r="C16" s="11" t="s">
        <v>25</v>
      </c>
      <c r="D16" s="12" t="s">
        <v>36</v>
      </c>
      <c r="E16" s="34">
        <v>100</v>
      </c>
      <c r="F16" s="14"/>
      <c r="G16" s="1" t="s">
        <v>59</v>
      </c>
      <c r="H16" s="1" t="s">
        <v>63</v>
      </c>
      <c r="I16" s="1" t="s">
        <v>62</v>
      </c>
      <c r="J16" s="29" t="s">
        <v>52</v>
      </c>
    </row>
    <row r="17" spans="1:10" ht="15" customHeight="1" x14ac:dyDescent="0.3">
      <c r="A17" s="9"/>
      <c r="B17" s="10" t="s">
        <v>19</v>
      </c>
      <c r="C17" s="11" t="s">
        <v>32</v>
      </c>
      <c r="D17" s="12" t="s">
        <v>31</v>
      </c>
      <c r="E17" s="35">
        <v>215</v>
      </c>
      <c r="F17" s="14"/>
      <c r="G17" s="1" t="s">
        <v>49</v>
      </c>
      <c r="H17" s="1" t="s">
        <v>33</v>
      </c>
      <c r="I17" s="1" t="s">
        <v>51</v>
      </c>
      <c r="J17" s="29" t="s">
        <v>22</v>
      </c>
    </row>
    <row r="18" spans="1:10" ht="15" customHeight="1" x14ac:dyDescent="0.3">
      <c r="A18" s="9"/>
      <c r="B18" s="10" t="s">
        <v>20</v>
      </c>
      <c r="C18" s="11"/>
      <c r="D18" s="12" t="s">
        <v>23</v>
      </c>
      <c r="E18" s="1" t="s">
        <v>24</v>
      </c>
      <c r="F18" s="1"/>
      <c r="G18" s="26" t="s">
        <v>50</v>
      </c>
      <c r="H18" s="1" t="s">
        <v>45</v>
      </c>
      <c r="I18" s="1" t="s">
        <v>46</v>
      </c>
      <c r="J18" s="29" t="s">
        <v>47</v>
      </c>
    </row>
    <row r="19" spans="1:10" ht="15" customHeight="1" x14ac:dyDescent="0.3">
      <c r="A19" s="9"/>
      <c r="B19" s="10" t="s">
        <v>21</v>
      </c>
      <c r="C19" s="11"/>
      <c r="D19" s="12" t="s">
        <v>26</v>
      </c>
      <c r="E19" s="34">
        <v>30</v>
      </c>
      <c r="F19" s="14"/>
      <c r="G19" s="1" t="s">
        <v>60</v>
      </c>
      <c r="H19" s="1" t="s">
        <v>63</v>
      </c>
      <c r="I19" s="1" t="s">
        <v>46</v>
      </c>
      <c r="J19" s="29" t="s">
        <v>53</v>
      </c>
    </row>
    <row r="20" spans="1:10" ht="15" customHeight="1" thickBot="1" x14ac:dyDescent="0.35">
      <c r="A20" s="9"/>
      <c r="B20" s="40"/>
      <c r="C20" s="39"/>
      <c r="D20" s="41" t="s">
        <v>54</v>
      </c>
      <c r="E20" s="36">
        <v>875</v>
      </c>
      <c r="F20" s="19"/>
      <c r="G20" s="43">
        <v>881.1</v>
      </c>
      <c r="H20" s="43">
        <v>31.5</v>
      </c>
      <c r="I20" s="43">
        <v>33.5</v>
      </c>
      <c r="J20" s="42">
        <v>92.7</v>
      </c>
    </row>
    <row r="21" spans="1:10" ht="15" customHeight="1" thickBot="1" x14ac:dyDescent="0.35">
      <c r="A21" s="9"/>
      <c r="B21" s="40"/>
      <c r="C21" s="39"/>
      <c r="D21" s="41"/>
      <c r="E21" s="36"/>
      <c r="F21" s="19"/>
      <c r="G21" s="43"/>
      <c r="H21" s="43"/>
      <c r="I21" s="43"/>
      <c r="J21" s="42"/>
    </row>
    <row r="22" spans="1:10" ht="15" customHeight="1" thickBot="1" x14ac:dyDescent="0.35">
      <c r="A22" s="15"/>
      <c r="B22" s="16"/>
      <c r="C22" s="16"/>
      <c r="D22" s="17" t="s">
        <v>55</v>
      </c>
      <c r="E22" s="18">
        <v>1192</v>
      </c>
      <c r="F22" s="19"/>
      <c r="G22" s="19">
        <v>1453.1</v>
      </c>
      <c r="H22" s="19">
        <v>44.7</v>
      </c>
      <c r="I22" s="19">
        <v>61.4</v>
      </c>
      <c r="J22" s="37">
        <v>180.4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official-rus.ru.2024</cp:lastModifiedBy>
  <cp:lastPrinted>2024-01-13T17:11:14Z</cp:lastPrinted>
  <dcterms:created xsi:type="dcterms:W3CDTF">2015-06-05T18:19:34Z</dcterms:created>
  <dcterms:modified xsi:type="dcterms:W3CDTF">2024-12-15T13:28:18Z</dcterms:modified>
</cp:coreProperties>
</file>